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2021\на сайт\25.01.2021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D7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H46" i="15"/>
  <c r="D9" i="22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I45" i="15"/>
  <c r="I46" i="15"/>
  <c r="H45" i="15"/>
  <c r="G45" i="15"/>
  <c r="G46" i="15"/>
  <c r="F45" i="15"/>
  <c r="L45" i="15"/>
  <c r="F46" i="15"/>
  <c r="E45" i="15"/>
  <c r="E46" i="15"/>
  <c r="D10" i="22"/>
  <c r="L46" i="15"/>
  <c r="D8" i="22"/>
  <c r="J46" i="15"/>
  <c r="D3" i="22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<sst xmlns="http://schemas.openxmlformats.org/spreadsheetml/2006/main" count="290" uniqueCount="217">
  <si>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</si>
  <si>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</si>
  <si>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</si>
  <si>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</si>
  <si>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</si>
  <si>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</si>
  <si>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</si>
  <si>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</si>
  <si>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</si>
  <si>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</si>
  <si>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</si>
  <si>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</si>
  <si>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</si>
  <si>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</si>
  <si>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</si>
  <si>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</si>
  <si>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</si>
  <si>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</si>
  <si>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</si>
  <si>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</si>
  <si>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</si>
  <si>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</si>
  <si>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</si>
  <si>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</si>
  <si>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</si>
  <si>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</si>
  <si>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</si>
  <si>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</si>
  <si>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</si>
  <si>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</si>
  <si>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</si>
  <si>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</si>
  <si>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</si>
  <si>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</si>
  <si>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</si>
  <si>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</si>
  <si>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</si>
  <si>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</si>
  <si>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</si>
  <si>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</si>
  <si>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</si>
  <si>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</si>
  <si>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</si>
  <si>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</si>
  <si>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</si>
  <si>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</si>
  <si>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</si>
  <si>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</si>
  <si>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</si>
  <si>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</si>
  <si>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</si>
  <si>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</si>
  <si>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</si>
  <si>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</si>
  <si>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</si>
  <si>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</si>
  <si>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</si>
  <si>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</si>
  <si>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</si>
  <si>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</si>
  <si>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</si>
  <si>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</si>
  <si>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</si>
  <si>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</si>
  <si>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</si>
  <si>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</si>
  <si>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</si>
  <si>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</si>
  <si>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</si>
  <si>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</si>
  <si>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</si>
  <si>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</si>
  <si>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</si>
  <si>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</si>
  <si>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</si>
  <si>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</si>
  <si>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</si>
  <si>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</si>
  <si>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</si>
  <si>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</si>
  <si>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</si>
  <si>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</si>
  <si>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</si>
  <si>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</si>
  <si>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</si>
  <si>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</si>
  <si>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</si>
  <si>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</si>
  <si>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</si>
  <si>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</si>
  <si>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</si>
  <si>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</si>
  <si>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</si>
  <si>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</si>
  <si>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</si>
  <si>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</si>
  <si>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</si>
  <si>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</si>
  <si>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</si>
  <si>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</si>
  <si>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</si>
  <si>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</si>
  <si>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</si>
  <si>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</si>
  <si>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</si>
  <si>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</si>
  <si>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</si>
  <si>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</si>
  <si>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</si>
  <si>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</si>
  <si>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</si>
  <si>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</si>
  <si>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</si>
  <si>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</si>
  <si>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</si>
  <si>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</si>
  <si>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</si>
  <si>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</si>
  <si>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</si>
  <si>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</si>
  <si>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</si>
  <si>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</si>
  <si>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</si>
  <si>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</si>
  <si>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</si>
  <si>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</si>
  <si>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</si>
  <si>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</si>
  <si>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</si>
  <si>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</si>
  <si>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</si>
  <si>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</si>
  <si>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</si>
  <si>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</si>
  <si>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</si>
  <si>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</si>
  <si>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</si>
  <si>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</si>
  <si>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</si>
  <si>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</si>
  <si>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</si>
  <si>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</si>
  <si>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</si>
  <si>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</si>
  <si>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</si>
  <si>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</si>
  <si>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</si>
  <si>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</si>
  <si>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</si>
  <si>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</si>
  <si>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</si>
  <si>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</si>
  <si>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</si>
  <si>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</si>
  <si>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</si>
  <si>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</si>
  <si>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</si>
  <si>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</si>
  <si>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</si>
  <si>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</si>
  <si>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</si>
  <si>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</si>
  <si>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</si>
  <si>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</si>
  <si>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</si>
  <si>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</si>
  <si>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</si>
  <si>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</si>
  <si>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</si>
  <si>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</si>
  <si>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</si>
  <si>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</si>
  <si>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</si>
  <si>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</si>
  <si>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</si>
  <si>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</si>
  <si>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</si>
  <si>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</si>
  <si>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</si>
  <si>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</si>
  <si>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</si>
  <si>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</si>
  <si>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</si>
  <si>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</si>
  <si>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</si>
  <si>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</si>
  <si>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</si>
  <si>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</si>
  <si>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</si>
  <si>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</si>
  <si>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</si>
  <si>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</si>
  <si>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</si>
  <si>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</si>
  <si>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</si>
  <si>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</si>
  <si>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</si>
  <si>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</si>
  <si>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</si>
  <si>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</si>
  <si>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</si>
  <si>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</si>
  <si>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</si>
  <si>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</si>
  <si>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</si>
  <si>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</si>
  <si>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</si>
  <si>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</si>
  <si>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</si>
  <si>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</si>
  <si>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</si>
  <si>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</si>
  <si>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О.Ю. Олексієнко</t>
  </si>
  <si>
    <t>О.В. Самофал</t>
  </si>
  <si>
    <t>(04345) 2-14-38</t>
  </si>
  <si>
    <t>inbox@il.vn.court.gov.ua</t>
  </si>
  <si>
    <t>16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</si>
</sst>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&amp;C&amp;L5FC87A37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177</v>
      </c>
      <c r="F6" s="105">
        <v>101</v>
      </c>
      <c r="G6" s="105"/>
      <c r="H6" s="105">
        <v>83</v>
      </c>
      <c r="I6" s="105" t="s">
        <v>206</v>
      </c>
      <c r="J6" s="105">
        <v>94</v>
      </c>
      <c r="K6" s="84">
        <v>38</v>
      </c>
      <c r="L6" s="91">
        <f t="shared" ref="L6:L46" si="0">E6-F6</f>
        <v>76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322</v>
      </c>
      <c r="F7" s="105">
        <v>312</v>
      </c>
      <c r="G7" s="105"/>
      <c r="H7" s="105">
        <v>321</v>
      </c>
      <c r="I7" s="105">
        <v>291</v>
      </c>
      <c r="J7" s="105">
        <v>1</v>
      </c>
      <c r="K7" s="84"/>
      <c r="L7" s="91">
        <f t="shared" si="0"/>
        <v>10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64</v>
      </c>
      <c r="F9" s="105">
        <v>54</v>
      </c>
      <c r="G9" s="105"/>
      <c r="H9" s="85">
        <v>61</v>
      </c>
      <c r="I9" s="105">
        <v>44</v>
      </c>
      <c r="J9" s="105">
        <v>3</v>
      </c>
      <c r="K9" s="84"/>
      <c r="L9" s="91">
        <f t="shared" si="0"/>
        <v>10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13</v>
      </c>
      <c r="F12" s="105">
        <v>12</v>
      </c>
      <c r="G12" s="105"/>
      <c r="H12" s="105">
        <v>13</v>
      </c>
      <c r="I12" s="105">
        <v>10</v>
      </c>
      <c r="J12" s="105"/>
      <c r="K12" s="84"/>
      <c r="L12" s="91">
        <f t="shared" si="0"/>
        <v>1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4</v>
      </c>
      <c r="F13" s="105"/>
      <c r="G13" s="105"/>
      <c r="H13" s="105">
        <v>1</v>
      </c>
      <c r="I13" s="105"/>
      <c r="J13" s="105">
        <v>3</v>
      </c>
      <c r="K13" s="84">
        <v>2</v>
      </c>
      <c r="L13" s="91">
        <f t="shared" si="0"/>
        <v>4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65</v>
      </c>
      <c r="F14" s="112">
        <v>53</v>
      </c>
      <c r="G14" s="112"/>
      <c r="H14" s="112">
        <v>64</v>
      </c>
      <c r="I14" s="112">
        <v>63</v>
      </c>
      <c r="J14" s="112">
        <v>1</v>
      </c>
      <c r="K14" s="94"/>
      <c r="L14" s="91">
        <f t="shared" si="0"/>
        <v>12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645</v>
      </c>
      <c r="F16" s="86">
        <f t="shared" si="1"/>
        <v>532</v>
      </c>
      <c r="G16" s="86">
        <f t="shared" si="1"/>
        <v>0</v>
      </c>
      <c r="H16" s="86">
        <f t="shared" si="1"/>
        <v>543</v>
      </c>
      <c r="I16" s="86">
        <f t="shared" si="1"/>
        <v>408</v>
      </c>
      <c r="J16" s="86">
        <f t="shared" si="1"/>
        <v>102</v>
      </c>
      <c r="K16" s="86">
        <f t="shared" si="1"/>
        <v>40</v>
      </c>
      <c r="L16" s="91">
        <f t="shared" si="0"/>
        <v>113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9</v>
      </c>
      <c r="F17" s="84">
        <v>9</v>
      </c>
      <c r="G17" s="84"/>
      <c r="H17" s="84">
        <v>9</v>
      </c>
      <c r="I17" s="84">
        <v>6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12</v>
      </c>
      <c r="F18" s="84">
        <v>7</v>
      </c>
      <c r="G18" s="84">
        <v>1</v>
      </c>
      <c r="H18" s="84">
        <v>10</v>
      </c>
      <c r="I18" s="84">
        <v>7</v>
      </c>
      <c r="J18" s="84">
        <v>2</v>
      </c>
      <c r="K18" s="84"/>
      <c r="L18" s="91">
        <f t="shared" si="0"/>
        <v>5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15</v>
      </c>
      <c r="F25" s="94">
        <v>10</v>
      </c>
      <c r="G25" s="94">
        <v>1</v>
      </c>
      <c r="H25" s="94">
        <v>13</v>
      </c>
      <c r="I25" s="94">
        <v>7</v>
      </c>
      <c r="J25" s="94">
        <v>2</v>
      </c>
      <c r="K25" s="94"/>
      <c r="L25" s="91">
        <f t="shared" si="0"/>
        <v>5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60</v>
      </c>
      <c r="F26" s="84">
        <v>60</v>
      </c>
      <c r="G26" s="84"/>
      <c r="H26" s="84">
        <v>59</v>
      </c>
      <c r="I26" s="84">
        <v>55</v>
      </c>
      <c r="J26" s="84">
        <v>1</v>
      </c>
      <c r="K26" s="84"/>
      <c r="L26" s="91">
        <f t="shared" si="0"/>
        <v>0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399</v>
      </c>
      <c r="F28" s="84">
        <v>397</v>
      </c>
      <c r="G28" s="84"/>
      <c r="H28" s="84">
        <v>399</v>
      </c>
      <c r="I28" s="84">
        <v>385</v>
      </c>
      <c r="J28" s="84"/>
      <c r="K28" s="84"/>
      <c r="L28" s="91">
        <f t="shared" si="0"/>
        <v>2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685</v>
      </c>
      <c r="F29" s="84">
        <v>393</v>
      </c>
      <c r="G29" s="84">
        <v>2</v>
      </c>
      <c r="H29" s="84">
        <v>465</v>
      </c>
      <c r="I29" s="84">
        <v>389</v>
      </c>
      <c r="J29" s="84">
        <v>220</v>
      </c>
      <c r="K29" s="84">
        <v>52</v>
      </c>
      <c r="L29" s="91">
        <f t="shared" si="0"/>
        <v>292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61</v>
      </c>
      <c r="F30" s="84">
        <v>61</v>
      </c>
      <c r="G30" s="84">
        <v>1</v>
      </c>
      <c r="H30" s="84">
        <v>61</v>
      </c>
      <c r="I30" s="84">
        <v>57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85</v>
      </c>
      <c r="F31" s="84">
        <v>60</v>
      </c>
      <c r="G31" s="84">
        <v>3</v>
      </c>
      <c r="H31" s="84">
        <v>74</v>
      </c>
      <c r="I31" s="84">
        <v>71</v>
      </c>
      <c r="J31" s="84">
        <v>11</v>
      </c>
      <c r="K31" s="84"/>
      <c r="L31" s="91">
        <f t="shared" si="0"/>
        <v>25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8</v>
      </c>
      <c r="F32" s="84">
        <v>7</v>
      </c>
      <c r="G32" s="84">
        <v>1</v>
      </c>
      <c r="H32" s="84">
        <v>7</v>
      </c>
      <c r="I32" s="84">
        <v>2</v>
      </c>
      <c r="J32" s="84">
        <v>1</v>
      </c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5</v>
      </c>
      <c r="F36" s="84">
        <v>5</v>
      </c>
      <c r="G36" s="84"/>
      <c r="H36" s="84">
        <v>5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27</v>
      </c>
      <c r="F37" s="84">
        <v>25</v>
      </c>
      <c r="G37" s="84"/>
      <c r="H37" s="84">
        <v>23</v>
      </c>
      <c r="I37" s="84">
        <v>14</v>
      </c>
      <c r="J37" s="84">
        <v>4</v>
      </c>
      <c r="K37" s="84"/>
      <c r="L37" s="91">
        <f t="shared" si="0"/>
        <v>2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889</v>
      </c>
      <c r="F40" s="94">
        <v>568</v>
      </c>
      <c r="G40" s="94">
        <v>7</v>
      </c>
      <c r="H40" s="94">
        <v>652</v>
      </c>
      <c r="I40" s="94">
        <v>531</v>
      </c>
      <c r="J40" s="94">
        <v>237</v>
      </c>
      <c r="K40" s="94">
        <v>52</v>
      </c>
      <c r="L40" s="91">
        <f t="shared" si="0"/>
        <v>321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721</v>
      </c>
      <c r="F41" s="84">
        <v>668</v>
      </c>
      <c r="G41" s="84">
        <v>45</v>
      </c>
      <c r="H41" s="84">
        <v>687</v>
      </c>
      <c r="I41" s="84" t="s">
        <v>206</v>
      </c>
      <c r="J41" s="84">
        <v>34</v>
      </c>
      <c r="K41" s="84"/>
      <c r="L41" s="91">
        <f t="shared" si="0"/>
        <v>53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12</v>
      </c>
      <c r="F42" s="84">
        <v>11</v>
      </c>
      <c r="G42" s="84"/>
      <c r="H42" s="84">
        <v>12</v>
      </c>
      <c r="I42" s="84" t="s">
        <v>206</v>
      </c>
      <c r="J42" s="84"/>
      <c r="K42" s="84"/>
      <c r="L42" s="91">
        <f t="shared" si="0"/>
        <v>1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11</v>
      </c>
      <c r="F43" s="84">
        <v>7</v>
      </c>
      <c r="G43" s="84"/>
      <c r="H43" s="84">
        <v>11</v>
      </c>
      <c r="I43" s="84">
        <v>7</v>
      </c>
      <c r="J43" s="84"/>
      <c r="K43" s="84"/>
      <c r="L43" s="91">
        <f t="shared" si="0"/>
        <v>4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734</v>
      </c>
      <c r="F45" s="84">
        <f>F41+F43+F44</f>
        <v>677</v>
      </c>
      <c r="G45" s="84">
        <f>G41+G43+G44</f>
        <v>45</v>
      </c>
      <c r="H45" s="84">
        <f>H41+H43+H44</f>
        <v>700</v>
      </c>
      <c r="I45" s="84">
        <f>I43+I44</f>
        <v>8</v>
      </c>
      <c r="J45" s="84">
        <f>J41+J43+J44</f>
        <v>34</v>
      </c>
      <c r="K45" s="84">
        <f>K41+K43+K44</f>
        <v>0</v>
      </c>
      <c r="L45" s="91">
        <f t="shared" si="0"/>
        <v>57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2283</v>
      </c>
      <c r="F46" s="84">
        <f t="shared" si="2"/>
        <v>1787</v>
      </c>
      <c r="G46" s="84">
        <f t="shared" si="2"/>
        <v>53</v>
      </c>
      <c r="H46" s="84">
        <f t="shared" si="2"/>
        <v>1908</v>
      </c>
      <c r="I46" s="84">
        <f t="shared" si="2"/>
        <v>954</v>
      </c>
      <c r="J46" s="84">
        <f t="shared" si="2"/>
        <v>375</v>
      </c>
      <c r="K46" s="84">
        <f t="shared" si="2"/>
        <v>92</v>
      </c>
      <c r="L46" s="91">
        <f t="shared" si="0"/>
        <v>496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&amp;R2&amp;C&amp;R2&amp;L5FC87A37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4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4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93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12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5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14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26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7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54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2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13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15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5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184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8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114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39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39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19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38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17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&amp;R3&amp;C&amp;R3&amp;L5FC87A37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84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33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2</v>
      </c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13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35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193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37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43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5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13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163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228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212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660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229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5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16825994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1751336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30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38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42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1369</v>
      </c>
      <c r="F57" s="115">
        <f>F58+F61+F62+F63</f>
        <v>466</v>
      </c>
      <c r="G57" s="115">
        <f>G58+G61+G62+G63</f>
        <v>49</v>
      </c>
      <c r="H57" s="115">
        <f>H58+H61+H62+H63</f>
        <v>14</v>
      </c>
      <c r="I57" s="115">
        <f>I58+I61+I62+I63</f>
        <v>10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433</v>
      </c>
      <c r="F58" s="94">
        <v>87</v>
      </c>
      <c r="G58" s="94">
        <v>14</v>
      </c>
      <c r="H58" s="94">
        <v>7</v>
      </c>
      <c r="I58" s="94">
        <v>2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22</v>
      </c>
      <c r="F59" s="86">
        <v>41</v>
      </c>
      <c r="G59" s="86">
        <v>12</v>
      </c>
      <c r="H59" s="86">
        <v>7</v>
      </c>
      <c r="I59" s="86">
        <v>1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314</v>
      </c>
      <c r="F60" s="86">
        <v>6</v>
      </c>
      <c r="G60" s="86">
        <v>1</v>
      </c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6</v>
      </c>
      <c r="F61" s="84">
        <v>6</v>
      </c>
      <c r="G61" s="84"/>
      <c r="H61" s="84">
        <v>1</v>
      </c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240</v>
      </c>
      <c r="F62" s="84">
        <v>363</v>
      </c>
      <c r="G62" s="84">
        <v>35</v>
      </c>
      <c r="H62" s="84">
        <v>6</v>
      </c>
      <c r="I62" s="84">
        <v>8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690</v>
      </c>
      <c r="F63" s="84">
        <v>10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1192</v>
      </c>
      <c r="G67" s="108">
        <v>2916723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354</v>
      </c>
      <c r="G68" s="88">
        <v>1621449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838</v>
      </c>
      <c r="G69" s="88">
        <v>1295274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542</v>
      </c>
      <c r="G70" s="108">
        <v>303154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&amp;R4&amp;C&amp;R4&amp;L5FC87A37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24.533333333333335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39.215686274509807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21.940928270042193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106.77112479015109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954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1141.5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90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66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184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10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198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169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32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214</v>
      </c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&amp;R5&amp;C&amp;R5&amp;L5FC87A37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2020-09-01T06:11:52Z</cp:lastPrinted>
  <dcterms:created xsi:type="dcterms:W3CDTF">2004-04-20T14:33:35Z</dcterms:created>
  <dcterms:modified xsi:type="dcterms:W3CDTF">2021-01-25T12:37:42Z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5FC87A37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