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2020\На сайт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D6" i="3"/>
  <c r="D56" i="3"/>
  <c r="F6" i="3"/>
  <c r="J6" i="3"/>
  <c r="J56" i="3"/>
  <c r="K6" i="3"/>
  <c r="L6" i="3"/>
  <c r="L56" i="3"/>
  <c r="C21" i="3"/>
  <c r="C6" i="3"/>
  <c r="C56" i="3"/>
  <c r="D21" i="3"/>
  <c r="E21" i="3"/>
  <c r="E6" i="3"/>
  <c r="E56" i="3"/>
  <c r="F21" i="3"/>
  <c r="G21" i="3"/>
  <c r="G6" i="3"/>
  <c r="G56" i="3"/>
  <c r="H21" i="3"/>
  <c r="H6" i="3"/>
  <c r="I21" i="3"/>
  <c r="I6" i="3"/>
  <c r="I56" i="3"/>
  <c r="J21" i="3"/>
  <c r="K21" i="3"/>
  <c r="L21" i="3"/>
  <c r="C28" i="3"/>
  <c r="D28" i="3"/>
  <c r="E28" i="3"/>
  <c r="F28" i="3"/>
  <c r="G28" i="3"/>
  <c r="H28" i="3"/>
  <c r="I28" i="3"/>
  <c r="J28" i="3"/>
  <c r="K28" i="3"/>
  <c r="K56" i="3"/>
  <c r="L28" i="3"/>
  <c r="D39" i="3"/>
  <c r="E39" i="3"/>
  <c r="F39" i="3"/>
  <c r="G39" i="3"/>
  <c r="J39" i="3"/>
  <c r="K39" i="3"/>
  <c r="L39" i="3"/>
  <c r="C40" i="3"/>
  <c r="C39" i="3"/>
  <c r="D40" i="3"/>
  <c r="E40" i="3"/>
  <c r="F40" i="3"/>
  <c r="G40" i="3"/>
  <c r="H40" i="3"/>
  <c r="H39" i="3"/>
  <c r="I40" i="3"/>
  <c r="I39" i="3"/>
  <c r="J40" i="3"/>
  <c r="K40" i="3"/>
  <c r="L40" i="3"/>
  <c r="C50" i="3"/>
  <c r="D50" i="3"/>
  <c r="E50" i="3"/>
  <c r="F50" i="3"/>
  <c r="G50" i="3"/>
  <c r="H50" i="3"/>
  <c r="I50" i="3"/>
  <c r="J50" i="3"/>
  <c r="K50" i="3"/>
  <c r="L50" i="3"/>
  <c r="F56" i="3"/>
  <c r="H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<sst xmlns="http://schemas.openxmlformats.org/spreadsheetml/2006/main" count="154" uniqueCount="126">
  <si>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</si>
  <si>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</si>
  <si>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</si>
  <si>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</si>
  <si>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</si>
  <si>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</si>
  <si>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</si>
  <si>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</si>
  <si>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</si>
  <si>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</si>
  <si>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</si>
  <si>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</si>
  <si>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</si>
  <si>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</si>
  <si>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</si>
  <si>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</si>
  <si>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</si>
  <si>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</si>
  <si>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</si>
  <si>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</si>
  <si>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</si>
  <si>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</si>
  <si>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</si>
  <si>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</si>
  <si>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</si>
  <si>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</si>
  <si>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</si>
  <si>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</si>
  <si>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</si>
  <si>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</si>
  <si>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</si>
  <si>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</si>
  <si>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</si>
  <si>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</si>
  <si>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</si>
  <si>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</si>
  <si>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</si>
  <si>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</si>
  <si>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</si>
  <si>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</si>
  <si>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</si>
  <si>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</si>
  <si>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</si>
  <si>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</si>
  <si>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</si>
  <si>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</si>
  <si>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</si>
  <si>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</si>
  <si>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</si>
  <si>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</si>
  <si>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</si>
  <si>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</si>
  <si>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</si>
  <si>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</si>
  <si>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</si>
  <si>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</si>
  <si>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</si>
  <si>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</si>
  <si>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</si>
  <si>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</si>
  <si>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</si>
  <si>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</si>
  <si>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</si>
  <si>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</si>
  <si>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</si>
  <si>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</si>
  <si>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</si>
  <si>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</si>
  <si>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</si>
  <si>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</si>
  <si>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</si>
  <si>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</si>
  <si>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</si>
  <si>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</si>
  <si>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</si>
  <si>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</si>
  <si>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</si>
  <si>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</si>
  <si>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</si>
  <si>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</si>
  <si>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</si>
  <si>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</si>
  <si>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</si>
  <si>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</si>
  <si>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</si>
  <si>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</si>
  <si>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</si>
  <si>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</si>
  <si>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</si>
  <si>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</si>
  <si>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</si>
  <si>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</si>
  <si>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</si>
  <si>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</si>
  <si>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</si>
  <si>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</si>
  <si>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</si>
  <si>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</si>
  <si>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</si>
  <si>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</si>
  <si>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</si>
  <si>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</si>
  <si>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</si>
  <si>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</si>
  <si>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</si>
  <si>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</si>
  <si>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</si>
  <si>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</si>
  <si>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</si>
  <si>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</si>
  <si>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</si>
  <si>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</si>
  <si>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</si>
  <si>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</si>
  <si>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</si>
  <si>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</si>
  <si>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</si>
  <si>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</si>
  <si>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</si>
  <si>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Іллінецький районний суд Вінницької області</t>
  </si>
  <si>
    <t>22700. Вінницька область.м. Іллінці</t>
  </si>
  <si>
    <t>вул. Європейська</t>
  </si>
  <si>
    <t/>
  </si>
  <si>
    <t>О.В. Самофал</t>
  </si>
  <si>
    <t>Ю.А. Гнатюк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</si>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</sst>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28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&amp;C&amp;L723C4C23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628</v>
      </c>
      <c r="D6" s="96">
        <f t="shared" si="0"/>
        <v>598378.66999999899</v>
      </c>
      <c r="E6" s="96">
        <f t="shared" si="0"/>
        <v>457</v>
      </c>
      <c r="F6" s="96">
        <f t="shared" si="0"/>
        <v>473745.88999999978</v>
      </c>
      <c r="G6" s="96">
        <f t="shared" si="0"/>
        <v>15</v>
      </c>
      <c r="H6" s="96">
        <f t="shared" si="0"/>
        <v>9608.81</v>
      </c>
      <c r="I6" s="96">
        <f t="shared" si="0"/>
        <v>0</v>
      </c>
      <c r="J6" s="96">
        <f t="shared" si="0"/>
        <v>0</v>
      </c>
      <c r="K6" s="96">
        <f t="shared" si="0"/>
        <v>162</v>
      </c>
      <c r="L6" s="96">
        <f t="shared" si="0"/>
        <v>104323.18000000011</v>
      </c>
    </row>
    <row r="7" spans="1:12" ht="16.5" customHeight="1" x14ac:dyDescent="0.2">
      <c r="A7" s="87">
        <v>2</v>
      </c>
      <c r="B7" s="90" t="s">
        <v>74</v>
      </c>
      <c r="C7" s="97">
        <v>186</v>
      </c>
      <c r="D7" s="97">
        <v>313398.32</v>
      </c>
      <c r="E7" s="97">
        <v>165</v>
      </c>
      <c r="F7" s="97">
        <v>279131.3</v>
      </c>
      <c r="G7" s="97">
        <v>7</v>
      </c>
      <c r="H7" s="97">
        <v>4435.78</v>
      </c>
      <c r="I7" s="97"/>
      <c r="J7" s="97"/>
      <c r="K7" s="97">
        <v>14</v>
      </c>
      <c r="L7" s="97">
        <v>24025.38</v>
      </c>
    </row>
    <row r="8" spans="1:12" ht="16.5" customHeight="1" x14ac:dyDescent="0.2">
      <c r="A8" s="87">
        <v>3</v>
      </c>
      <c r="B8" s="91" t="s">
        <v>75</v>
      </c>
      <c r="C8" s="97">
        <v>117</v>
      </c>
      <c r="D8" s="97">
        <v>230543.18</v>
      </c>
      <c r="E8" s="97">
        <v>113</v>
      </c>
      <c r="F8" s="97">
        <v>220971.28</v>
      </c>
      <c r="G8" s="97">
        <v>1</v>
      </c>
      <c r="H8" s="97">
        <v>1921</v>
      </c>
      <c r="I8" s="97"/>
      <c r="J8" s="97"/>
      <c r="K8" s="97">
        <v>3</v>
      </c>
      <c r="L8" s="97">
        <v>5763</v>
      </c>
    </row>
    <row r="9" spans="1:12" ht="16.5" customHeight="1" x14ac:dyDescent="0.2">
      <c r="A9" s="87">
        <v>4</v>
      </c>
      <c r="B9" s="91" t="s">
        <v>76</v>
      </c>
      <c r="C9" s="97">
        <v>69</v>
      </c>
      <c r="D9" s="97">
        <v>82855.14</v>
      </c>
      <c r="E9" s="97">
        <v>52</v>
      </c>
      <c r="F9" s="97">
        <v>58160.02</v>
      </c>
      <c r="G9" s="97">
        <v>6</v>
      </c>
      <c r="H9" s="97">
        <v>2514.7800000000002</v>
      </c>
      <c r="I9" s="97"/>
      <c r="J9" s="97"/>
      <c r="K9" s="97">
        <v>11</v>
      </c>
      <c r="L9" s="97">
        <v>18262.38</v>
      </c>
    </row>
    <row r="10" spans="1:12" ht="19.5" customHeight="1" x14ac:dyDescent="0.2">
      <c r="A10" s="87">
        <v>5</v>
      </c>
      <c r="B10" s="90" t="s">
        <v>77</v>
      </c>
      <c r="C10" s="97">
        <v>199</v>
      </c>
      <c r="D10" s="97">
        <v>158674.59999999899</v>
      </c>
      <c r="E10" s="97">
        <v>112</v>
      </c>
      <c r="F10" s="97">
        <v>87149.799999999901</v>
      </c>
      <c r="G10" s="97">
        <v>7</v>
      </c>
      <c r="H10" s="97">
        <v>4404.63</v>
      </c>
      <c r="I10" s="97"/>
      <c r="J10" s="97"/>
      <c r="K10" s="97">
        <v>87</v>
      </c>
      <c r="L10" s="97">
        <v>63777.200000000099</v>
      </c>
    </row>
    <row r="11" spans="1:12" ht="19.5" customHeight="1" x14ac:dyDescent="0.2">
      <c r="A11" s="87">
        <v>6</v>
      </c>
      <c r="B11" s="91" t="s">
        <v>78</v>
      </c>
      <c r="C11" s="97">
        <v>5</v>
      </c>
      <c r="D11" s="97">
        <v>9605</v>
      </c>
      <c r="E11" s="97">
        <v>2</v>
      </c>
      <c r="F11" s="97">
        <v>3842</v>
      </c>
      <c r="G11" s="97">
        <v>1</v>
      </c>
      <c r="H11" s="97">
        <v>1762</v>
      </c>
      <c r="I11" s="97"/>
      <c r="J11" s="97"/>
      <c r="K11" s="97">
        <v>2</v>
      </c>
      <c r="L11" s="97">
        <v>3842</v>
      </c>
    </row>
    <row r="12" spans="1:12" ht="19.5" customHeight="1" x14ac:dyDescent="0.2">
      <c r="A12" s="87">
        <v>7</v>
      </c>
      <c r="B12" s="91" t="s">
        <v>79</v>
      </c>
      <c r="C12" s="97">
        <v>194</v>
      </c>
      <c r="D12" s="97">
        <v>149069.6</v>
      </c>
      <c r="E12" s="97">
        <v>110</v>
      </c>
      <c r="F12" s="97">
        <v>83307.799999999901</v>
      </c>
      <c r="G12" s="97">
        <v>6</v>
      </c>
      <c r="H12" s="97">
        <v>2642.63</v>
      </c>
      <c r="I12" s="97"/>
      <c r="J12" s="97"/>
      <c r="K12" s="97">
        <v>85</v>
      </c>
      <c r="L12" s="97">
        <v>59935.200000000099</v>
      </c>
    </row>
    <row r="13" spans="1:12" ht="15" customHeight="1" x14ac:dyDescent="0.2">
      <c r="A13" s="87">
        <v>8</v>
      </c>
      <c r="B13" s="90" t="s">
        <v>18</v>
      </c>
      <c r="C13" s="97">
        <v>117</v>
      </c>
      <c r="D13" s="97">
        <v>89902.799999999901</v>
      </c>
      <c r="E13" s="97">
        <v>109</v>
      </c>
      <c r="F13" s="97">
        <v>82984.84</v>
      </c>
      <c r="G13" s="97">
        <v>1</v>
      </c>
      <c r="H13" s="97">
        <v>768.4</v>
      </c>
      <c r="I13" s="97"/>
      <c r="J13" s="97"/>
      <c r="K13" s="97">
        <v>6</v>
      </c>
      <c r="L13" s="97">
        <v>4610.3999999999996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64</v>
      </c>
      <c r="D15" s="97">
        <v>24588.799999999999</v>
      </c>
      <c r="E15" s="97">
        <v>57</v>
      </c>
      <c r="F15" s="97">
        <v>21886.6</v>
      </c>
      <c r="G15" s="97"/>
      <c r="H15" s="97"/>
      <c r="I15" s="97"/>
      <c r="J15" s="97"/>
      <c r="K15" s="97">
        <v>7</v>
      </c>
      <c r="L15" s="97">
        <v>2689.4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64</v>
      </c>
      <c r="D17" s="97">
        <v>24588.799999999999</v>
      </c>
      <c r="E17" s="97">
        <v>57</v>
      </c>
      <c r="F17" s="97">
        <v>21886.6</v>
      </c>
      <c r="G17" s="97"/>
      <c r="H17" s="97"/>
      <c r="I17" s="97"/>
      <c r="J17" s="97"/>
      <c r="K17" s="97">
        <v>7</v>
      </c>
      <c r="L17" s="97">
        <v>2689.4</v>
      </c>
    </row>
    <row r="18" spans="1:12" ht="21" customHeight="1" x14ac:dyDescent="0.2">
      <c r="A18" s="87">
        <v>13</v>
      </c>
      <c r="B18" s="99" t="s">
        <v>104</v>
      </c>
      <c r="C18" s="97">
        <v>61</v>
      </c>
      <c r="D18" s="97">
        <v>11718.1</v>
      </c>
      <c r="E18" s="97">
        <v>13</v>
      </c>
      <c r="F18" s="97">
        <v>2497.3000000000002</v>
      </c>
      <c r="G18" s="97"/>
      <c r="H18" s="97"/>
      <c r="I18" s="97"/>
      <c r="J18" s="97"/>
      <c r="K18" s="97">
        <v>48</v>
      </c>
      <c r="L18" s="97">
        <v>9220.8000000000102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96.05</v>
      </c>
      <c r="E19" s="97">
        <v>1</v>
      </c>
      <c r="F19" s="97">
        <v>96.05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4226.2</v>
      </c>
      <c r="E39" s="96">
        <f t="shared" si="3"/>
        <v>1</v>
      </c>
      <c r="F39" s="96">
        <f t="shared" si="3"/>
        <v>1921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3</v>
      </c>
      <c r="L39" s="96">
        <f t="shared" si="3"/>
        <v>2305.1999999999998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4226.2</v>
      </c>
      <c r="E40" s="97">
        <f t="shared" si="4"/>
        <v>1</v>
      </c>
      <c r="F40" s="97">
        <f t="shared" si="4"/>
        <v>1921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3</v>
      </c>
      <c r="L40" s="97">
        <f t="shared" si="4"/>
        <v>2305.1999999999998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1921</v>
      </c>
      <c r="E41" s="97">
        <v>1</v>
      </c>
      <c r="F41" s="97">
        <v>1921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1</v>
      </c>
      <c r="D42" s="97">
        <v>1921</v>
      </c>
      <c r="E42" s="97">
        <v>1</v>
      </c>
      <c r="F42" s="97">
        <v>1921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3</v>
      </c>
      <c r="D44" s="97">
        <v>2305.1999999999998</v>
      </c>
      <c r="E44" s="97"/>
      <c r="F44" s="97"/>
      <c r="G44" s="97"/>
      <c r="H44" s="97"/>
      <c r="I44" s="97"/>
      <c r="J44" s="97"/>
      <c r="K44" s="97">
        <v>3</v>
      </c>
      <c r="L44" s="97">
        <v>2305.1999999999998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</v>
      </c>
      <c r="D46" s="97">
        <v>2305.1999999999998</v>
      </c>
      <c r="E46" s="97"/>
      <c r="F46" s="97"/>
      <c r="G46" s="97"/>
      <c r="H46" s="97"/>
      <c r="I46" s="97"/>
      <c r="J46" s="97"/>
      <c r="K46" s="97">
        <v>3</v>
      </c>
      <c r="L46" s="97">
        <v>2305.1999999999998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486</v>
      </c>
      <c r="D55" s="96">
        <v>186721.200000001</v>
      </c>
      <c r="E55" s="96">
        <v>129</v>
      </c>
      <c r="F55" s="96">
        <v>49498.999999999898</v>
      </c>
      <c r="G55" s="96"/>
      <c r="H55" s="96"/>
      <c r="I55" s="96">
        <v>486</v>
      </c>
      <c r="J55" s="96">
        <v>185713.600000001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1118</v>
      </c>
      <c r="D56" s="96">
        <f t="shared" si="6"/>
        <v>789326.07</v>
      </c>
      <c r="E56" s="96">
        <f t="shared" si="6"/>
        <v>587</v>
      </c>
      <c r="F56" s="96">
        <f t="shared" si="6"/>
        <v>525165.88999999966</v>
      </c>
      <c r="G56" s="96">
        <f t="shared" si="6"/>
        <v>15</v>
      </c>
      <c r="H56" s="96">
        <f t="shared" si="6"/>
        <v>9608.81</v>
      </c>
      <c r="I56" s="96">
        <f t="shared" si="6"/>
        <v>486</v>
      </c>
      <c r="J56" s="96">
        <f t="shared" si="6"/>
        <v>185713.600000001</v>
      </c>
      <c r="K56" s="96">
        <f t="shared" si="6"/>
        <v>165</v>
      </c>
      <c r="L56" s="96">
        <f t="shared" si="6"/>
        <v>106628.38000000011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Іллінецький районний суд Вінницької області,_x000D_
 Початок періоду: 01.01.2019, Кінець періоду: 31.12.2019&amp;L723C4C23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162</v>
      </c>
      <c r="F4" s="93">
        <f>SUM(F5:F25)</f>
        <v>104323.18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11</v>
      </c>
      <c r="F5" s="95">
        <v>4610.3999999999996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3</v>
      </c>
      <c r="F6" s="95">
        <v>10565.5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129</v>
      </c>
      <c r="F7" s="95">
        <v>71653.3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384.2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</v>
      </c>
      <c r="F13" s="95">
        <v>1152.5999999999999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1741.78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1</v>
      </c>
      <c r="F15" s="95">
        <v>768.4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</v>
      </c>
      <c r="F16" s="95">
        <v>768.4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5</v>
      </c>
      <c r="F17" s="95">
        <v>4994.6000000000004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3</v>
      </c>
      <c r="F20" s="95">
        <v>5763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4</v>
      </c>
      <c r="F23" s="95">
        <v>1536.8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>
        <v>1</v>
      </c>
      <c r="F24" s="95">
        <v>384.2</v>
      </c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Іллінецький районний суд Вінницької області,_x000D_
 Початок періоду: 01.01.2019, Кінець періоду: 31.12.2019&amp;L723C4C23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2020-04-14T07:47:51Z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723C4C23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