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<sst xmlns="http://schemas.openxmlformats.org/spreadsheetml/2006/main" count="166" uniqueCount="140">
  <si>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</si>
  <si>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</si>
  <si>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</si>
  <si>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</si>
  <si>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</si>
  <si>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</si>
  <si>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</si>
  <si>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</si>
  <si>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</si>
  <si>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</si>
  <si>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</si>
  <si>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</si>
  <si>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</si>
  <si>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</si>
  <si>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</si>
  <si>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</si>
  <si>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</si>
  <si>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</si>
  <si>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</si>
  <si>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</si>
  <si>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</si>
  <si>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</si>
  <si>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</si>
  <si>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</si>
  <si>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</si>
  <si>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</si>
  <si>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</si>
  <si>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</si>
  <si>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</si>
  <si>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</si>
  <si>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</si>
  <si>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</si>
  <si>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</si>
  <si>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</si>
  <si>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</si>
  <si>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</si>
  <si>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</si>
  <si>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</si>
  <si>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</si>
  <si>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</si>
  <si>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</si>
  <si>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</si>
  <si>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</si>
  <si>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</si>
  <si>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</si>
  <si>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</si>
  <si>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</si>
  <si>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</si>
  <si>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</si>
  <si>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</si>
  <si>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</si>
  <si>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</si>
  <si>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</si>
  <si>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</si>
  <si>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</si>
  <si>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</si>
  <si>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</si>
  <si>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</si>
  <si>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</si>
  <si>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</si>
  <si>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</si>
  <si>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</si>
  <si>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</si>
  <si>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</si>
  <si>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</si>
  <si>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</si>
  <si>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</si>
  <si>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</si>
  <si>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</si>
  <si>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</si>
  <si>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</si>
  <si>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</si>
  <si>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</si>
  <si>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</si>
  <si>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</si>
  <si>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</si>
  <si>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</si>
  <si>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</si>
  <si>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</si>
  <si>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</si>
  <si>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</si>
  <si>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</si>
  <si>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</si>
  <si>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</si>
  <si>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</si>
  <si>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</si>
  <si>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</si>
  <si>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</si>
  <si>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</si>
  <si>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</si>
  <si>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</si>
  <si>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</si>
  <si>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</si>
  <si>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</si>
  <si>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</si>
  <si>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</si>
  <si>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</si>
  <si>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</si>
  <si>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</si>
  <si>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</si>
  <si>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</si>
  <si>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</si>
  <si>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</si>
  <si>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</si>
  <si>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</si>
  <si>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</si>
  <si>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</si>
  <si>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</si>
  <si>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</si>
  <si>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</si>
  <si>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</si>
  <si>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</si>
  <si>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</si>
  <si>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</si>
  <si>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</si>
  <si>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</si>
  <si>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</si>
  <si>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</si>
  <si>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</si>
  <si>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</si>
  <si>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</si>
  <si>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</si>
  <si>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</si>
  <si>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</si>
  <si>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</si>
  <si>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</si>
  <si>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</si>
  <si>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</si>
  <si>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</si>
  <si>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</si>
  <si>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</si>
  <si>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</si>
  <si>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</si>
  <si>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</si>
  <si>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</si>
  <si>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7 жовтня 2014 року</t>
  </si>
  <si>
    <t>три квартали 2014 року</t>
  </si>
  <si>
    <t>Іллінецький районний суд Вінницької області</t>
  </si>
  <si>
    <t>22700. Вінницька область</t>
  </si>
  <si>
    <t>м. Іллінці. вул. К.Маркса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</si>
</sst>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687</v>
      </c>
      <c r="D9" s="82">
        <f aca="true" t="shared" si="0" ref="D9:T9">SUM(D10:D16,D19:D27)</f>
        <v>0</v>
      </c>
      <c r="E9" s="75">
        <f t="shared" si="0"/>
        <v>263698.870000001</v>
      </c>
      <c r="F9" s="75">
        <f t="shared" si="0"/>
        <v>0</v>
      </c>
      <c r="G9" s="75">
        <f t="shared" si="0"/>
        <v>593</v>
      </c>
      <c r="H9" s="75">
        <f t="shared" si="0"/>
        <v>230517.68000000098</v>
      </c>
      <c r="I9" s="82">
        <f t="shared" si="0"/>
        <v>40</v>
      </c>
      <c r="J9" s="75">
        <f t="shared" si="0"/>
        <v>12441.659999999998</v>
      </c>
      <c r="K9" s="82">
        <f>SUM(K10:K16,K19:K27)</f>
        <v>47</v>
      </c>
      <c r="L9" s="75">
        <f t="shared" si="0"/>
        <v>14150.88</v>
      </c>
      <c r="M9" s="75">
        <f t="shared" si="0"/>
        <v>1</v>
      </c>
      <c r="N9" s="75">
        <f t="shared" si="0"/>
        <v>243.6</v>
      </c>
      <c r="O9" s="82">
        <f t="shared" si="0"/>
        <v>84</v>
      </c>
      <c r="P9" s="75">
        <f t="shared" si="0"/>
        <v>24723.859999999997</v>
      </c>
      <c r="Q9" s="82">
        <f t="shared" si="0"/>
        <v>0</v>
      </c>
      <c r="R9" s="75">
        <f t="shared" si="0"/>
        <v>0</v>
      </c>
      <c r="S9" s="82">
        <f t="shared" si="0"/>
        <v>84</v>
      </c>
      <c r="T9" s="75">
        <f t="shared" si="0"/>
        <v>24723.859999999997</v>
      </c>
    </row>
    <row r="10" spans="1:20" ht="16.5" customHeight="1">
      <c r="A10" s="83">
        <v>2</v>
      </c>
      <c r="B10" s="99" t="s">
        <v>5</v>
      </c>
      <c r="C10" s="85">
        <v>451</v>
      </c>
      <c r="D10" s="85"/>
      <c r="E10" s="76">
        <v>214369.870000001</v>
      </c>
      <c r="F10" s="76"/>
      <c r="G10" s="76">
        <v>383</v>
      </c>
      <c r="H10" s="76">
        <v>186760.340000001</v>
      </c>
      <c r="I10" s="76">
        <v>28</v>
      </c>
      <c r="J10" s="76">
        <v>10135.56</v>
      </c>
      <c r="K10" s="76">
        <v>32</v>
      </c>
      <c r="L10" s="76">
        <v>11113.98</v>
      </c>
      <c r="M10" s="76">
        <v>1</v>
      </c>
      <c r="N10" s="76">
        <v>243.6</v>
      </c>
      <c r="O10" s="85">
        <f aca="true" t="shared" si="1" ref="O10:P12">SUM(Q10,S10)</f>
        <v>61</v>
      </c>
      <c r="P10" s="76">
        <f t="shared" si="1"/>
        <v>19608.26</v>
      </c>
      <c r="Q10" s="85"/>
      <c r="R10" s="76"/>
      <c r="S10" s="85">
        <v>61</v>
      </c>
      <c r="T10" s="76">
        <v>19608.26</v>
      </c>
    </row>
    <row r="11" spans="1:20" ht="19.5" customHeight="1">
      <c r="A11" s="83">
        <v>3</v>
      </c>
      <c r="B11" s="99" t="s">
        <v>1</v>
      </c>
      <c r="C11" s="85">
        <v>68</v>
      </c>
      <c r="D11" s="85"/>
      <c r="E11" s="76">
        <v>17782.8</v>
      </c>
      <c r="F11" s="76"/>
      <c r="G11" s="76">
        <v>47</v>
      </c>
      <c r="H11" s="76">
        <v>11195.1</v>
      </c>
      <c r="I11" s="76">
        <v>7</v>
      </c>
      <c r="J11" s="76">
        <v>1575.3</v>
      </c>
      <c r="K11" s="85">
        <v>10</v>
      </c>
      <c r="L11" s="76">
        <v>2306.1</v>
      </c>
      <c r="M11" s="85"/>
      <c r="N11" s="76"/>
      <c r="O11" s="85">
        <f t="shared" si="1"/>
        <v>18</v>
      </c>
      <c r="P11" s="76">
        <f t="shared" si="1"/>
        <v>4384.8</v>
      </c>
      <c r="Q11" s="85"/>
      <c r="R11" s="76"/>
      <c r="S11" s="85">
        <v>18</v>
      </c>
      <c r="T11" s="76">
        <v>4384.8</v>
      </c>
    </row>
    <row r="12" spans="1:20" ht="15" customHeight="1">
      <c r="A12" s="83">
        <v>4</v>
      </c>
      <c r="B12" s="99" t="s">
        <v>67</v>
      </c>
      <c r="C12" s="85">
        <v>89</v>
      </c>
      <c r="D12" s="85"/>
      <c r="E12" s="76">
        <v>21680.4</v>
      </c>
      <c r="F12" s="76"/>
      <c r="G12" s="76">
        <v>88</v>
      </c>
      <c r="H12" s="76">
        <v>21407.6</v>
      </c>
      <c r="I12" s="76">
        <v>1</v>
      </c>
      <c r="J12" s="76">
        <v>243.6</v>
      </c>
      <c r="K12" s="85">
        <v>1</v>
      </c>
      <c r="L12" s="76">
        <v>243.6</v>
      </c>
      <c r="M12" s="85"/>
      <c r="N12" s="76"/>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c r="D14" s="85"/>
      <c r="E14" s="76"/>
      <c r="F14" s="76"/>
      <c r="G14" s="76"/>
      <c r="H14" s="76"/>
      <c r="I14" s="76"/>
      <c r="J14" s="76"/>
      <c r="K14" s="76"/>
      <c r="L14" s="76"/>
      <c r="M14" s="76"/>
      <c r="N14" s="76"/>
      <c r="O14" s="85">
        <f t="shared" si="2"/>
        <v>0</v>
      </c>
      <c r="P14" s="76">
        <f t="shared" si="2"/>
        <v>0</v>
      </c>
      <c r="Q14" s="85"/>
      <c r="R14" s="76"/>
      <c r="S14" s="85"/>
      <c r="T14" s="76"/>
    </row>
    <row r="15" spans="1:20" ht="21" customHeight="1">
      <c r="A15" s="83">
        <v>7</v>
      </c>
      <c r="B15" s="99" t="s">
        <v>7</v>
      </c>
      <c r="C15" s="85">
        <v>50</v>
      </c>
      <c r="D15" s="85"/>
      <c r="E15" s="76">
        <v>6211.80000000001</v>
      </c>
      <c r="F15" s="76"/>
      <c r="G15" s="76">
        <v>46</v>
      </c>
      <c r="H15" s="76">
        <v>5968.1</v>
      </c>
      <c r="I15" s="76">
        <v>3</v>
      </c>
      <c r="J15" s="76">
        <v>365.4</v>
      </c>
      <c r="K15" s="76">
        <v>3</v>
      </c>
      <c r="L15" s="76">
        <v>365.4</v>
      </c>
      <c r="M15" s="76"/>
      <c r="N15" s="76"/>
      <c r="O15" s="85">
        <f t="shared" si="2"/>
        <v>4</v>
      </c>
      <c r="P15" s="76">
        <f t="shared" si="2"/>
        <v>487.2</v>
      </c>
      <c r="Q15" s="85"/>
      <c r="R15" s="76"/>
      <c r="S15" s="85">
        <v>4</v>
      </c>
      <c r="T15" s="76">
        <v>487.2</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5</v>
      </c>
      <c r="D19" s="85"/>
      <c r="E19" s="76">
        <v>730.8</v>
      </c>
      <c r="F19" s="76"/>
      <c r="G19" s="76">
        <v>5</v>
      </c>
      <c r="H19" s="76">
        <v>731.8</v>
      </c>
      <c r="I19" s="76">
        <v>1</v>
      </c>
      <c r="J19" s="76">
        <v>121.8</v>
      </c>
      <c r="K19" s="85">
        <v>1</v>
      </c>
      <c r="L19" s="76">
        <v>121.8</v>
      </c>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1653.34</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23</v>
      </c>
      <c r="D23" s="85"/>
      <c r="E23" s="76">
        <v>2801.4</v>
      </c>
      <c r="F23" s="76"/>
      <c r="G23" s="76">
        <v>23</v>
      </c>
      <c r="H23" s="76">
        <v>2801.4</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50</v>
      </c>
      <c r="D44" s="82">
        <f aca="true" t="shared" si="5" ref="D44:T44">SUM(D45:D51)</f>
        <v>0</v>
      </c>
      <c r="E44" s="75">
        <f>SUM(E45:E51)</f>
        <v>3617.46</v>
      </c>
      <c r="F44" s="75">
        <f t="shared" si="5"/>
        <v>0</v>
      </c>
      <c r="G44" s="75">
        <f>SUM(G45:G51)</f>
        <v>49</v>
      </c>
      <c r="H44" s="75">
        <f>SUM(H45:H51)</f>
        <v>3545.3</v>
      </c>
      <c r="I44" s="82">
        <f t="shared" si="5"/>
        <v>0</v>
      </c>
      <c r="J44" s="75">
        <f t="shared" si="5"/>
        <v>0</v>
      </c>
      <c r="K44" s="82">
        <f t="shared" si="5"/>
        <v>0</v>
      </c>
      <c r="L44" s="75">
        <f t="shared" si="5"/>
        <v>0</v>
      </c>
      <c r="M44" s="82">
        <f>SUM(M45:M51)</f>
        <v>0</v>
      </c>
      <c r="N44" s="75">
        <f>SUM(N45:N51)</f>
        <v>0</v>
      </c>
      <c r="O44" s="82">
        <f t="shared" si="5"/>
        <v>1</v>
      </c>
      <c r="P44" s="75">
        <f t="shared" si="5"/>
        <v>73.08</v>
      </c>
      <c r="Q44" s="82">
        <f t="shared" si="5"/>
        <v>0</v>
      </c>
      <c r="R44" s="75">
        <f t="shared" si="5"/>
        <v>0</v>
      </c>
      <c r="S44" s="82">
        <f t="shared" si="5"/>
        <v>1</v>
      </c>
      <c r="T44" s="75">
        <f t="shared" si="5"/>
        <v>73.08</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49</v>
      </c>
      <c r="D46" s="85"/>
      <c r="E46" s="76">
        <v>3580.92</v>
      </c>
      <c r="F46" s="76"/>
      <c r="G46" s="76">
        <v>48</v>
      </c>
      <c r="H46" s="76">
        <v>3508.76</v>
      </c>
      <c r="I46" s="76"/>
      <c r="J46" s="76"/>
      <c r="K46" s="85"/>
      <c r="L46" s="76"/>
      <c r="M46" s="85"/>
      <c r="N46" s="76"/>
      <c r="O46" s="85">
        <f>SUM(Q46,S46)</f>
        <v>1</v>
      </c>
      <c r="P46" s="76">
        <f>SUM(R46,T46)</f>
        <v>73.08</v>
      </c>
      <c r="Q46" s="85"/>
      <c r="R46" s="76"/>
      <c r="S46" s="85">
        <v>1</v>
      </c>
      <c r="T46" s="76">
        <v>73.08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36.54</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12</v>
      </c>
      <c r="D52" s="82">
        <f aca="true" t="shared" si="7" ref="D52:P52">SUM(D53:D57)</f>
        <v>0</v>
      </c>
      <c r="E52" s="75">
        <f t="shared" si="7"/>
        <v>0</v>
      </c>
      <c r="F52" s="75">
        <f t="shared" si="7"/>
        <v>0</v>
      </c>
      <c r="G52" s="75">
        <f>SUM(G53:G57)</f>
        <v>12</v>
      </c>
      <c r="H52" s="75">
        <f>SUM(H53:H57)</f>
        <v>166.8</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10</v>
      </c>
      <c r="D54" s="85">
        <v>0</v>
      </c>
      <c r="E54" s="76"/>
      <c r="F54" s="76">
        <v>0</v>
      </c>
      <c r="G54" s="76">
        <v>10</v>
      </c>
      <c r="H54" s="76">
        <v>30</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2</v>
      </c>
      <c r="D56" s="85">
        <v>0</v>
      </c>
      <c r="E56" s="76"/>
      <c r="F56" s="76">
        <v>0</v>
      </c>
      <c r="G56" s="76">
        <v>2</v>
      </c>
      <c r="H56" s="76">
        <v>136.8</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336</v>
      </c>
      <c r="D58" s="85">
        <v>0</v>
      </c>
      <c r="E58" s="76">
        <v>12277.4400000001</v>
      </c>
      <c r="F58" s="76">
        <v>0</v>
      </c>
      <c r="G58" s="76">
        <v>205</v>
      </c>
      <c r="H58" s="76">
        <v>7490.50999999999</v>
      </c>
      <c r="I58" s="76"/>
      <c r="J58" s="76"/>
      <c r="K58" s="85"/>
      <c r="L58" s="76"/>
      <c r="M58" s="85">
        <v>336</v>
      </c>
      <c r="N58" s="76">
        <v>12277.4400000001</v>
      </c>
      <c r="O58" s="85">
        <f>SUM(Q58,S58)</f>
        <v>0</v>
      </c>
      <c r="P58" s="76">
        <f>SUM(R58,T58)</f>
        <v>0</v>
      </c>
      <c r="Q58" s="85"/>
      <c r="R58" s="76"/>
      <c r="S58" s="85"/>
      <c r="T58" s="76"/>
    </row>
    <row r="59" spans="1:20" ht="15.75">
      <c r="A59" s="83">
        <v>51</v>
      </c>
      <c r="B59" s="86" t="s">
        <v>121</v>
      </c>
      <c r="C59" s="75">
        <f>SUM(C9,C28,C44,C52,C58)</f>
        <v>1085</v>
      </c>
      <c r="D59" s="75">
        <f>SUM(D9,D28,D44,D52,D58)</f>
        <v>0</v>
      </c>
      <c r="E59" s="75">
        <f aca="true" t="shared" si="8" ref="E59:T59">SUM(E9,E28,E44,E52,E58)</f>
        <v>279593.7700000011</v>
      </c>
      <c r="F59" s="75">
        <f t="shared" si="8"/>
        <v>0</v>
      </c>
      <c r="G59" s="75">
        <f t="shared" si="8"/>
        <v>859</v>
      </c>
      <c r="H59" s="75">
        <f t="shared" si="8"/>
        <v>241720.29000000094</v>
      </c>
      <c r="I59" s="75">
        <f t="shared" si="8"/>
        <v>40</v>
      </c>
      <c r="J59" s="75">
        <f t="shared" si="8"/>
        <v>12441.659999999998</v>
      </c>
      <c r="K59" s="75">
        <f t="shared" si="8"/>
        <v>47</v>
      </c>
      <c r="L59" s="75">
        <f t="shared" si="8"/>
        <v>14150.88</v>
      </c>
      <c r="M59" s="75">
        <f t="shared" si="8"/>
        <v>337</v>
      </c>
      <c r="N59" s="75">
        <f t="shared" si="8"/>
        <v>12521.040000000101</v>
      </c>
      <c r="O59" s="75">
        <f t="shared" si="8"/>
        <v>85</v>
      </c>
      <c r="P59" s="75">
        <f t="shared" si="8"/>
        <v>24796.94</v>
      </c>
      <c r="Q59" s="75">
        <f t="shared" si="8"/>
        <v>0</v>
      </c>
      <c r="R59" s="75">
        <f t="shared" si="8"/>
        <v>0</v>
      </c>
      <c r="S59" s="75">
        <f t="shared" si="8"/>
        <v>85</v>
      </c>
      <c r="T59" s="75">
        <f t="shared" si="8"/>
        <v>24796.94</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&amp;LBFEB32A2&amp;CФорма № 10 (судовий збір), Підрозділ: Іллінецький районний суд Вінницької області,
 Початок періоду: 01.01.2014, Кінець періоду: 30.09.2014&amp;R&amp;P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85</v>
      </c>
      <c r="F5" s="58">
        <f>SUM(F6:F31)</f>
        <v>24796.94</v>
      </c>
    </row>
    <row r="6" spans="1:6" s="3" customFormat="1" ht="19.5" customHeight="1">
      <c r="A6" s="74">
        <v>2</v>
      </c>
      <c r="B6" s="122" t="s">
        <v>116</v>
      </c>
      <c r="C6" s="123"/>
      <c r="D6" s="124"/>
      <c r="E6" s="56">
        <v>5</v>
      </c>
      <c r="F6" s="78">
        <v>1218</v>
      </c>
    </row>
    <row r="7" spans="1:6" s="3" customFormat="1" ht="21.75" customHeight="1">
      <c r="A7" s="74">
        <v>3</v>
      </c>
      <c r="B7" s="122" t="s">
        <v>114</v>
      </c>
      <c r="C7" s="123"/>
      <c r="D7" s="124"/>
      <c r="E7" s="56">
        <v>2</v>
      </c>
      <c r="F7" s="57">
        <v>487.2</v>
      </c>
    </row>
    <row r="8" spans="1:6" s="3" customFormat="1" ht="15.75" customHeight="1">
      <c r="A8" s="74">
        <v>4</v>
      </c>
      <c r="B8" s="122" t="s">
        <v>59</v>
      </c>
      <c r="C8" s="123"/>
      <c r="D8" s="124"/>
      <c r="E8" s="56">
        <v>57</v>
      </c>
      <c r="F8" s="57">
        <v>13885.2</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2</v>
      </c>
      <c r="F11" s="57">
        <v>3897.6</v>
      </c>
    </row>
    <row r="12" spans="1:6" s="3" customFormat="1" ht="16.5" customHeight="1">
      <c r="A12" s="74">
        <v>8</v>
      </c>
      <c r="B12" s="89" t="s">
        <v>61</v>
      </c>
      <c r="C12" s="90"/>
      <c r="D12" s="91"/>
      <c r="E12" s="56"/>
      <c r="F12" s="57"/>
    </row>
    <row r="13" spans="1:6" s="3" customFormat="1" ht="15.75" customHeight="1">
      <c r="A13" s="74">
        <v>9</v>
      </c>
      <c r="B13" s="89" t="s">
        <v>62</v>
      </c>
      <c r="C13" s="90"/>
      <c r="D13" s="91"/>
      <c r="E13" s="56">
        <v>1</v>
      </c>
      <c r="F13" s="57">
        <v>243.6</v>
      </c>
    </row>
    <row r="14" spans="1:6" s="3" customFormat="1" ht="27" customHeight="1">
      <c r="A14" s="74">
        <v>10</v>
      </c>
      <c r="B14" s="122" t="s">
        <v>118</v>
      </c>
      <c r="C14" s="123"/>
      <c r="D14" s="124"/>
      <c r="E14" s="56"/>
      <c r="F14" s="57"/>
    </row>
    <row r="15" spans="1:6" s="3" customFormat="1" ht="21" customHeight="1">
      <c r="A15" s="74">
        <v>11</v>
      </c>
      <c r="B15" s="89" t="s">
        <v>22</v>
      </c>
      <c r="C15" s="90"/>
      <c r="D15" s="91"/>
      <c r="E15" s="56">
        <v>8</v>
      </c>
      <c r="F15" s="57">
        <v>2833.54</v>
      </c>
    </row>
    <row r="16" spans="1:6" s="3" customFormat="1" ht="19.5" customHeight="1">
      <c r="A16" s="74">
        <v>12</v>
      </c>
      <c r="B16" s="89" t="s">
        <v>63</v>
      </c>
      <c r="C16" s="90"/>
      <c r="D16" s="91"/>
      <c r="E16" s="56">
        <v>2</v>
      </c>
      <c r="F16" s="57">
        <v>487.2</v>
      </c>
    </row>
    <row r="17" spans="1:6" s="3" customFormat="1" ht="24" customHeight="1">
      <c r="A17" s="74">
        <v>13</v>
      </c>
      <c r="B17" s="117" t="s">
        <v>23</v>
      </c>
      <c r="C17" s="117"/>
      <c r="D17" s="117"/>
      <c r="E17" s="56">
        <v>8</v>
      </c>
      <c r="F17" s="57">
        <v>1744.6</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c r="D33" s="116"/>
      <c r="E33" s="59"/>
      <c r="F33" s="59"/>
      <c r="G33" s="43"/>
      <c r="H33" s="44"/>
      <c r="I33" s="44"/>
      <c r="J33" s="44"/>
      <c r="K33" s="44"/>
    </row>
    <row r="34" spans="1:9" ht="15">
      <c r="A34" s="60"/>
      <c r="B34" s="70" t="s">
        <v>110</v>
      </c>
      <c r="C34" s="116"/>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c r="D37" s="116"/>
      <c r="E37" s="119" t="s">
        <v>135</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&amp;LBFEB32A2&amp;CФорма № 10 (судовий збір), Підрозділ: Іллінецький районний суд Вінницької області,
 Початок періоду: 01.01.2014, Кінець періоду: 30.09.2014&amp;R&amp;P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136</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137</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138</v>
      </c>
      <c r="E39" s="137"/>
      <c r="F39" s="137"/>
      <c r="G39" s="137"/>
      <c r="H39" s="138"/>
      <c r="I39" s="11"/>
    </row>
    <row r="40" spans="1:9" ht="12.75" customHeight="1">
      <c r="A40" s="13"/>
      <c r="B40" s="15"/>
      <c r="C40" s="11"/>
      <c r="D40" s="11"/>
      <c r="E40" s="11"/>
      <c r="F40" s="11"/>
      <c r="G40" s="11"/>
      <c r="H40" s="13"/>
      <c r="I40" s="11"/>
    </row>
    <row r="41" spans="1:8" ht="12.75" customHeight="1">
      <c r="A41" s="13"/>
      <c r="B41" s="143" t="s">
        <v>139</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&amp;LBFEB32A2&amp;C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cp:lastModifiedBy>
  <cp:lastPrinted>2014-11-21T11:39:06Z</cp:lastPrinted>
  <dcterms:created xsi:type="dcterms:W3CDTF">1996-10-08T23:32:33Z</dcterms:created>
  <dcterms:modified xsi:type="dcterms:W3CDTF">2015-03-02T09:16:42Z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збір)_00131_3.2014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BFEB32A2</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01.01.2014</vt:lpwstr>
  </property>
  <property fmtid="{D5CDD505-2E9C-101B-9397-08002B2CF9AE}" pid="14" name="Кінець періо">
    <vt:lpwstr>30.09.2014</vt:lpwstr>
  </property>
  <property fmtid="{D5CDD505-2E9C-101B-9397-08002B2CF9AE}" pid="15" name="Пері">
    <vt:lpwstr>три квартали 2014 року</vt:lpwstr>
  </property>
  <property fmtid="{D5CDD505-2E9C-101B-9397-08002B2CF9AE}" pid="16" name="К.Сума шабло">
    <vt:lpwstr>0D7B50DB</vt:lpwstr>
  </property>
  <property fmtid="{D5CDD505-2E9C-101B-9397-08002B2CF9AE}" pid="17" name="Версія ">
    <vt:lpwstr>3.11.0.500</vt:lpwstr>
  </property>
</Properties>
</file>