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<sst xmlns="http://schemas.openxmlformats.org/spreadsheetml/2006/main" count="187" uniqueCount="156">
  <si>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</si>
  <si>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</si>
  <si>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</si>
  <si>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</si>
  <si>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</si>
  <si>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</si>
  <si>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</si>
  <si>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</si>
  <si>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</si>
  <si>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</si>
  <si>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</si>
  <si>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</si>
  <si>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</si>
  <si>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</si>
  <si>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</si>
  <si>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</si>
  <si>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</si>
  <si>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</si>
  <si>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</si>
  <si>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</si>
  <si>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</si>
  <si>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</si>
  <si>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</si>
  <si>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</si>
  <si>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</si>
  <si>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</si>
  <si>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</si>
  <si>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</si>
  <si>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</si>
  <si>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</si>
  <si>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</si>
  <si>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</si>
  <si>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</si>
  <si>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</si>
  <si>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</si>
  <si>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</si>
  <si>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</si>
  <si>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</si>
  <si>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</si>
  <si>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</si>
  <si>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</si>
  <si>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</si>
  <si>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</si>
  <si>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</si>
  <si>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</si>
  <si>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</si>
  <si>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</si>
  <si>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</si>
  <si>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</si>
  <si>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</si>
  <si>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</si>
  <si>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</si>
  <si>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</si>
  <si>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</si>
  <si>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</si>
  <si>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</si>
  <si>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</si>
  <si>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</si>
  <si>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</si>
  <si>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</si>
  <si>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</si>
  <si>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</si>
  <si>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</si>
  <si>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</si>
  <si>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</si>
  <si>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</si>
  <si>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</si>
  <si>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</si>
  <si>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</si>
  <si>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</si>
  <si>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</si>
  <si>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</si>
  <si>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</si>
  <si>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</si>
  <si>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</si>
  <si>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</si>
  <si>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</si>
  <si>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</si>
  <si>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</si>
  <si>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</si>
  <si>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</si>
  <si>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</si>
  <si>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</si>
  <si>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</si>
  <si>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</si>
  <si>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</si>
  <si>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</si>
  <si>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</si>
  <si>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</si>
  <si>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</si>
  <si>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</si>
  <si>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</si>
  <si>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</si>
  <si>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</si>
  <si>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</si>
  <si>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</si>
  <si>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</si>
  <si>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</si>
  <si>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</si>
  <si>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</si>
  <si>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</si>
  <si>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</si>
  <si>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</si>
  <si>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</si>
  <si>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</si>
  <si>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</si>
  <si>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</si>
  <si>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</si>
  <si>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</si>
  <si>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</si>
  <si>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</si>
  <si>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</si>
  <si>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</si>
  <si>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</si>
  <si>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</si>
  <si>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</si>
  <si>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</si>
  <si>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</si>
  <si>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</si>
  <si>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</si>
  <si>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</si>
  <si>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</si>
  <si>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</si>
  <si>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</si>
  <si>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</si>
  <si>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</si>
  <si>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</si>
  <si>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</si>
  <si>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</si>
  <si>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</si>
  <si>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</si>
  <si>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</si>
  <si>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</si>
  <si>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</si>
  <si>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</si>
  <si>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</si>
  <si>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</si>
  <si>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</si>
  <si>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</si>
  <si>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</si>
  <si>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</si>
  <si>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</si>
  <si>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</si>
  <si>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</si>
  <si>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</si>
  <si>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</si>
  <si>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</si>
  <si>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</si>
  <si>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</si>
  <si>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М.В. Шелюховський</t>
  </si>
  <si>
    <t>Б.О. Тарасов</t>
  </si>
  <si>
    <t>9 січня 2018 року</t>
  </si>
  <si>
    <t>2017 рік</t>
  </si>
  <si>
    <t>Іллінецький районний суд Вінницької області</t>
  </si>
  <si>
    <t>22700. Вінницька область.м. Іллінці</t>
  </si>
  <si>
    <t>вул. Європейська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</si>
</sst>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922</v>
      </c>
      <c r="D6" s="128">
        <f>SUM(D7,D10,D13,D14,D15,D18,D21,D22)</f>
        <v>840421.12</v>
      </c>
      <c r="E6" s="128">
        <f>SUM(E7,E10,E13,E14,E15,E18,E21,E22)</f>
        <v>795</v>
      </c>
      <c r="F6" s="128">
        <f>SUM(F7,F10,F13,F14,F15,F18,F21,F22)</f>
        <v>727758.4700000001</v>
      </c>
      <c r="G6" s="128">
        <f>SUM(G7,G10,G13,G14,G15,G18,G21,G22)</f>
        <v>8</v>
      </c>
      <c r="H6" s="128">
        <f>SUM(H7,H10,H13,H14,H15,H18,H21,H22)</f>
        <v>11474.5</v>
      </c>
      <c r="I6" s="128">
        <f>SUM(I7,I10,I13,I14,I15,I18,I21,I22)</f>
        <v>3</v>
      </c>
      <c r="J6" s="128">
        <f>SUM(J7,J10,J13,J14,J15,J18,J21,J22)</f>
        <v>1742.4</v>
      </c>
      <c r="K6" s="128">
        <f>SUM(K7,K10,K13,K14,K15,K18,K21,K22)</f>
        <v>127</v>
      </c>
      <c r="L6" s="128">
        <f>SUM(L7,L10,L13,L14,L15,L18,L21,L22)</f>
        <v>111859.65</v>
      </c>
    </row>
    <row r="7" spans="1:12" ht="16.5" customHeight="1">
      <c r="A7" s="118">
        <v>2</v>
      </c>
      <c r="B7" s="121" t="s">
        <v>114</v>
      </c>
      <c r="C7" s="129">
        <v>489</v>
      </c>
      <c r="D7" s="129">
        <v>547866.44</v>
      </c>
      <c r="E7" s="129">
        <v>469</v>
      </c>
      <c r="F7" s="129">
        <v>499527.15</v>
      </c>
      <c r="G7" s="129">
        <v>7</v>
      </c>
      <c r="H7" s="129">
        <v>10834.5</v>
      </c>
      <c r="I7" s="129"/>
      <c r="J7" s="129"/>
      <c r="K7" s="129">
        <v>20</v>
      </c>
      <c r="L7" s="129">
        <v>36039.65</v>
      </c>
    </row>
    <row r="8" spans="1:12" ht="16.5" customHeight="1">
      <c r="A8" s="118">
        <v>3</v>
      </c>
      <c r="B8" s="122" t="s">
        <v>115</v>
      </c>
      <c r="C8" s="129">
        <v>89</v>
      </c>
      <c r="D8" s="129">
        <v>173213.16</v>
      </c>
      <c r="E8" s="129">
        <v>88</v>
      </c>
      <c r="F8" s="129">
        <v>169147.49</v>
      </c>
      <c r="G8" s="129">
        <v>6</v>
      </c>
      <c r="H8" s="129">
        <v>9378</v>
      </c>
      <c r="I8" s="129"/>
      <c r="J8" s="129"/>
      <c r="K8" s="129">
        <v>1</v>
      </c>
      <c r="L8" s="129">
        <v>2821.66</v>
      </c>
    </row>
    <row r="9" spans="1:12" ht="16.5" customHeight="1">
      <c r="A9" s="118">
        <v>4</v>
      </c>
      <c r="B9" s="122" t="s">
        <v>116</v>
      </c>
      <c r="C9" s="129">
        <v>400</v>
      </c>
      <c r="D9" s="129">
        <v>374653.28</v>
      </c>
      <c r="E9" s="129">
        <v>381</v>
      </c>
      <c r="F9" s="129">
        <v>330379.66</v>
      </c>
      <c r="G9" s="129">
        <v>1</v>
      </c>
      <c r="H9" s="129">
        <v>1456.5</v>
      </c>
      <c r="I9" s="129"/>
      <c r="J9" s="129"/>
      <c r="K9" s="129">
        <v>19</v>
      </c>
      <c r="L9" s="129">
        <v>33217.99</v>
      </c>
    </row>
    <row r="10" spans="1:12" ht="19.5" customHeight="1">
      <c r="A10" s="118">
        <v>5</v>
      </c>
      <c r="B10" s="121" t="s">
        <v>117</v>
      </c>
      <c r="C10" s="129">
        <v>240</v>
      </c>
      <c r="D10" s="129">
        <v>184320</v>
      </c>
      <c r="E10" s="129">
        <v>139</v>
      </c>
      <c r="F10" s="129">
        <v>130152.04</v>
      </c>
      <c r="G10" s="129"/>
      <c r="H10" s="129"/>
      <c r="I10" s="129">
        <v>3</v>
      </c>
      <c r="J10" s="129">
        <v>1742.4</v>
      </c>
      <c r="K10" s="129">
        <v>101</v>
      </c>
      <c r="L10" s="129">
        <v>65600</v>
      </c>
    </row>
    <row r="11" spans="1:12" ht="19.5" customHeight="1">
      <c r="A11" s="118">
        <v>6</v>
      </c>
      <c r="B11" s="122" t="s">
        <v>118</v>
      </c>
      <c r="C11" s="129">
        <v>32</v>
      </c>
      <c r="D11" s="129">
        <v>51200</v>
      </c>
      <c r="E11" s="129">
        <v>31</v>
      </c>
      <c r="F11" s="129">
        <v>54400</v>
      </c>
      <c r="G11" s="129"/>
      <c r="H11" s="129"/>
      <c r="I11" s="129"/>
      <c r="J11" s="129"/>
      <c r="K11" s="129">
        <v>1</v>
      </c>
      <c r="L11" s="129">
        <v>1600</v>
      </c>
    </row>
    <row r="12" spans="1:12" ht="19.5" customHeight="1">
      <c r="A12" s="118">
        <v>7</v>
      </c>
      <c r="B12" s="122" t="s">
        <v>119</v>
      </c>
      <c r="C12" s="129">
        <v>208</v>
      </c>
      <c r="D12" s="129">
        <v>133120</v>
      </c>
      <c r="E12" s="129">
        <v>108</v>
      </c>
      <c r="F12" s="129">
        <v>75752.04</v>
      </c>
      <c r="G12" s="129"/>
      <c r="H12" s="129"/>
      <c r="I12" s="129">
        <v>3</v>
      </c>
      <c r="J12" s="129">
        <v>1742.4</v>
      </c>
      <c r="K12" s="129">
        <v>100</v>
      </c>
      <c r="L12" s="129">
        <v>64000</v>
      </c>
    </row>
    <row r="13" spans="1:12" ht="15" customHeight="1">
      <c r="A13" s="118">
        <v>8</v>
      </c>
      <c r="B13" s="121" t="s">
        <v>42</v>
      </c>
      <c r="C13" s="129">
        <v>110</v>
      </c>
      <c r="D13" s="129">
        <v>70400</v>
      </c>
      <c r="E13" s="129">
        <v>108</v>
      </c>
      <c r="F13" s="129">
        <v>68362.4</v>
      </c>
      <c r="G13" s="129"/>
      <c r="H13" s="129"/>
      <c r="I13" s="129"/>
      <c r="J13" s="129"/>
      <c r="K13" s="129">
        <v>2</v>
      </c>
      <c r="L13" s="129">
        <v>1280</v>
      </c>
    </row>
    <row r="14" spans="1:12" ht="15.75" customHeight="1">
      <c r="A14" s="118">
        <v>9</v>
      </c>
      <c r="B14" s="121" t="s">
        <v>43</v>
      </c>
      <c r="C14" s="129">
        <v>3</v>
      </c>
      <c r="D14" s="129">
        <v>2174.68</v>
      </c>
      <c r="E14" s="129">
        <v>3</v>
      </c>
      <c r="F14" s="129">
        <v>2174.68</v>
      </c>
      <c r="G14" s="129"/>
      <c r="H14" s="129"/>
      <c r="I14" s="129"/>
      <c r="J14" s="129"/>
      <c r="K14" s="129"/>
      <c r="L14" s="129"/>
    </row>
    <row r="15" spans="1:12" ht="106.5" customHeight="1">
      <c r="A15" s="118">
        <v>10</v>
      </c>
      <c r="B15" s="121" t="s">
        <v>120</v>
      </c>
      <c r="C15" s="129">
        <v>79</v>
      </c>
      <c r="D15" s="129">
        <v>28160</v>
      </c>
      <c r="E15" s="129">
        <v>76</v>
      </c>
      <c r="F15" s="129">
        <v>27542.2</v>
      </c>
      <c r="G15" s="129">
        <v>1</v>
      </c>
      <c r="H15" s="129">
        <v>640</v>
      </c>
      <c r="I15" s="129"/>
      <c r="J15" s="129"/>
      <c r="K15" s="129">
        <v>3</v>
      </c>
      <c r="L15" s="129">
        <v>1440</v>
      </c>
    </row>
    <row r="16" spans="1:12" ht="21" customHeight="1">
      <c r="A16" s="118">
        <v>11</v>
      </c>
      <c r="B16" s="122" t="s">
        <v>118</v>
      </c>
      <c r="C16" s="129">
        <v>6</v>
      </c>
      <c r="D16" s="129">
        <v>4800</v>
      </c>
      <c r="E16" s="129">
        <v>5</v>
      </c>
      <c r="F16" s="129">
        <v>3889</v>
      </c>
      <c r="G16" s="129"/>
      <c r="H16" s="129"/>
      <c r="I16" s="129"/>
      <c r="J16" s="129"/>
      <c r="K16" s="129">
        <v>1</v>
      </c>
      <c r="L16" s="129">
        <v>800</v>
      </c>
    </row>
    <row r="17" spans="1:12" ht="21" customHeight="1">
      <c r="A17" s="118">
        <v>12</v>
      </c>
      <c r="B17" s="122" t="s">
        <v>119</v>
      </c>
      <c r="C17" s="129">
        <v>73</v>
      </c>
      <c r="D17" s="129">
        <v>23360</v>
      </c>
      <c r="E17" s="129">
        <v>71</v>
      </c>
      <c r="F17" s="129">
        <v>23653.2</v>
      </c>
      <c r="G17" s="129">
        <v>1</v>
      </c>
      <c r="H17" s="129">
        <v>640</v>
      </c>
      <c r="I17" s="129"/>
      <c r="J17" s="129"/>
      <c r="K17" s="129">
        <v>2</v>
      </c>
      <c r="L17" s="129">
        <v>640</v>
      </c>
    </row>
    <row r="18" spans="1:12" ht="33.75" customHeight="1">
      <c r="A18" s="118">
        <v>13</v>
      </c>
      <c r="B18" s="121" t="s">
        <v>122</v>
      </c>
      <c r="C18" s="129">
        <f>SUM(C19:C20)</f>
        <v>1</v>
      </c>
      <c r="D18" s="129">
        <f>SUM(D19:D20)</f>
        <v>7500</v>
      </c>
      <c r="E18" s="129">
        <f>SUM(E19:E20)</f>
        <v>0</v>
      </c>
      <c r="F18" s="129">
        <f>SUM(F19:F20)</f>
        <v>0</v>
      </c>
      <c r="G18" s="129">
        <f>SUM(G19:G20)</f>
        <v>0</v>
      </c>
      <c r="H18" s="129">
        <f>SUM(H19:H20)</f>
        <v>0</v>
      </c>
      <c r="I18" s="129">
        <f>SUM(I19:I20)</f>
        <v>0</v>
      </c>
      <c r="J18" s="129">
        <f>SUM(J19:J20)</f>
        <v>0</v>
      </c>
      <c r="K18" s="129">
        <f>SUM(K19:K20)</f>
        <v>1</v>
      </c>
      <c r="L18" s="129">
        <f>SUM(L19:L20)</f>
        <v>7500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7500</v>
      </c>
      <c r="E20" s="129"/>
      <c r="F20" s="129"/>
      <c r="G20" s="129"/>
      <c r="H20" s="129"/>
      <c r="I20" s="129"/>
      <c r="J20" s="129"/>
      <c r="K20" s="129">
        <v>1</v>
      </c>
      <c r="L20" s="129">
        <v>7500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13</v>
      </c>
      <c r="D34" s="128">
        <f>SUM(D35,D42,D43,D44)</f>
        <v>9280</v>
      </c>
      <c r="E34" s="128">
        <f>SUM(E35,E42,E43,E44)</f>
        <v>13</v>
      </c>
      <c r="F34" s="128">
        <f>SUM(F35,F42,F43,F44)</f>
        <v>9440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13</v>
      </c>
      <c r="D35" s="129">
        <f>SUM(D36,D39)</f>
        <v>9280</v>
      </c>
      <c r="E35" s="129">
        <f>SUM(E36,E39)</f>
        <v>13</v>
      </c>
      <c r="F35" s="129">
        <f>SUM(F36,F39)</f>
        <v>9440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11</v>
      </c>
      <c r="D39" s="129">
        <v>8000</v>
      </c>
      <c r="E39" s="129">
        <v>11</v>
      </c>
      <c r="F39" s="129">
        <v>8160</v>
      </c>
      <c r="G39" s="129"/>
      <c r="H39" s="129"/>
      <c r="I39" s="129"/>
      <c r="J39" s="129"/>
      <c r="K39" s="129"/>
      <c r="L39" s="129"/>
    </row>
    <row r="40" spans="1:12" ht="30" customHeight="1">
      <c r="A40" s="118">
        <v>35</v>
      </c>
      <c r="B40" s="122" t="s">
        <v>135</v>
      </c>
      <c r="C40" s="129">
        <v>1</v>
      </c>
      <c r="D40" s="129">
        <v>1600</v>
      </c>
      <c r="E40" s="129">
        <v>1</v>
      </c>
      <c r="F40" s="129">
        <v>1760</v>
      </c>
      <c r="G40" s="129"/>
      <c r="H40" s="129"/>
      <c r="I40" s="129"/>
      <c r="J40" s="129"/>
      <c r="K40" s="129"/>
      <c r="L40" s="129"/>
    </row>
    <row r="41" spans="1:12" ht="21" customHeight="1">
      <c r="A41" s="118">
        <v>36</v>
      </c>
      <c r="B41" s="122" t="s">
        <v>119</v>
      </c>
      <c r="C41" s="129">
        <v>10</v>
      </c>
      <c r="D41" s="129">
        <v>6400</v>
      </c>
      <c r="E41" s="129">
        <v>10</v>
      </c>
      <c r="F41" s="129">
        <v>6400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v>
      </c>
      <c r="D45" s="128">
        <f>SUM(D46:D51)</f>
        <v>240</v>
      </c>
      <c r="E45" s="128">
        <f>SUM(E46:E51)</f>
        <v>5</v>
      </c>
      <c r="F45" s="128">
        <f>SUM(F46:F51)</f>
        <v>240</v>
      </c>
      <c r="G45" s="128">
        <f>SUM(G46:G51)</f>
        <v>0</v>
      </c>
      <c r="H45" s="128">
        <f>SUM(H46:H51)</f>
        <v>0</v>
      </c>
      <c r="I45" s="128">
        <f>SUM(I46:I51)</f>
        <v>1</v>
      </c>
      <c r="J45" s="128">
        <f>SUM(J46:J51)</f>
        <v>52.9</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5</v>
      </c>
      <c r="D47" s="129">
        <v>240</v>
      </c>
      <c r="E47" s="129">
        <v>5</v>
      </c>
      <c r="F47" s="129">
        <v>240</v>
      </c>
      <c r="G47" s="129"/>
      <c r="H47" s="129"/>
      <c r="I47" s="129">
        <v>1</v>
      </c>
      <c r="J47" s="129">
        <v>52.9</v>
      </c>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445</v>
      </c>
      <c r="D52" s="128">
        <v>142400</v>
      </c>
      <c r="E52" s="128">
        <v>223</v>
      </c>
      <c r="F52" s="128">
        <v>71040</v>
      </c>
      <c r="G52" s="128"/>
      <c r="H52" s="128"/>
      <c r="I52" s="128">
        <v>445</v>
      </c>
      <c r="J52" s="128">
        <v>142400</v>
      </c>
      <c r="K52" s="129"/>
      <c r="L52" s="128"/>
    </row>
    <row r="53" spans="1:12" ht="15">
      <c r="A53" s="118">
        <v>48</v>
      </c>
      <c r="B53" s="119" t="s">
        <v>129</v>
      </c>
      <c r="C53" s="128">
        <f aca="true" t="shared" si="0" ref="C53:L53">SUM(C6,C25,C34,C45,C52)</f>
        <v>1385</v>
      </c>
      <c r="D53" s="128">
        <f t="shared" si="0"/>
        <v>992341.12</v>
      </c>
      <c r="E53" s="128">
        <f t="shared" si="0"/>
        <v>1036</v>
      </c>
      <c r="F53" s="128">
        <f t="shared" si="0"/>
        <v>808478.4700000001</v>
      </c>
      <c r="G53" s="128">
        <f t="shared" si="0"/>
        <v>8</v>
      </c>
      <c r="H53" s="128">
        <f t="shared" si="0"/>
        <v>11474.5</v>
      </c>
      <c r="I53" s="128">
        <f t="shared" si="0"/>
        <v>449</v>
      </c>
      <c r="J53" s="128">
        <f t="shared" si="0"/>
        <v>144195.3</v>
      </c>
      <c r="K53" s="128">
        <f t="shared" si="0"/>
        <v>127</v>
      </c>
      <c r="L53" s="128">
        <f t="shared" si="0"/>
        <v>111859.65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&amp;L1531D2E8&amp;CФорма № 10, Підрозділ: Іллінецький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&amp;L1531D2E8&amp;CФорма № 10, Підрозділ: Іллінецький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127</v>
      </c>
      <c r="F4" s="124">
        <f>SUM(F5:F25)</f>
        <v>111859.65</v>
      </c>
    </row>
    <row r="5" spans="1:6" ht="20.25" customHeight="1">
      <c r="A5" s="98">
        <v>2</v>
      </c>
      <c r="B5" s="154" t="s">
        <v>97</v>
      </c>
      <c r="C5" s="155"/>
      <c r="D5" s="156"/>
      <c r="E5" s="125">
        <v>4</v>
      </c>
      <c r="F5" s="126">
        <v>2560</v>
      </c>
    </row>
    <row r="6" spans="1:6" ht="28.5" customHeight="1">
      <c r="A6" s="98">
        <v>3</v>
      </c>
      <c r="B6" s="154" t="s">
        <v>98</v>
      </c>
      <c r="C6" s="155"/>
      <c r="D6" s="156"/>
      <c r="E6" s="125">
        <v>2</v>
      </c>
      <c r="F6" s="126">
        <v>1390</v>
      </c>
    </row>
    <row r="7" spans="1:6" ht="20.25" customHeight="1">
      <c r="A7" s="98">
        <v>4</v>
      </c>
      <c r="B7" s="154" t="s">
        <v>99</v>
      </c>
      <c r="C7" s="155"/>
      <c r="D7" s="156"/>
      <c r="E7" s="125">
        <v>95</v>
      </c>
      <c r="F7" s="126">
        <v>60480</v>
      </c>
    </row>
    <row r="8" spans="1:6" ht="41.25" customHeight="1">
      <c r="A8" s="98">
        <v>5</v>
      </c>
      <c r="B8" s="154" t="s">
        <v>100</v>
      </c>
      <c r="C8" s="155"/>
      <c r="D8" s="156"/>
      <c r="E8" s="125">
        <v>1</v>
      </c>
      <c r="F8" s="126">
        <v>1994</v>
      </c>
    </row>
    <row r="9" spans="1:6" ht="30.75" customHeight="1">
      <c r="A9" s="98">
        <v>6</v>
      </c>
      <c r="B9" s="154" t="s">
        <v>101</v>
      </c>
      <c r="C9" s="155"/>
      <c r="D9" s="156"/>
      <c r="E9" s="125"/>
      <c r="F9" s="126"/>
    </row>
    <row r="10" spans="1:6" ht="18" customHeight="1">
      <c r="A10" s="98">
        <v>7</v>
      </c>
      <c r="B10" s="154" t="s">
        <v>102</v>
      </c>
      <c r="C10" s="155"/>
      <c r="D10" s="156"/>
      <c r="E10" s="125">
        <v>4</v>
      </c>
      <c r="F10" s="126">
        <v>21495.76</v>
      </c>
    </row>
    <row r="11" spans="1:6" ht="18.75" customHeight="1">
      <c r="A11" s="98">
        <v>8</v>
      </c>
      <c r="B11" s="154" t="s">
        <v>103</v>
      </c>
      <c r="C11" s="155"/>
      <c r="D11" s="156"/>
      <c r="E11" s="125">
        <v>3</v>
      </c>
      <c r="F11" s="126">
        <v>8940</v>
      </c>
    </row>
    <row r="12" spans="1:6" ht="29.25" customHeight="1">
      <c r="A12" s="98">
        <v>9</v>
      </c>
      <c r="B12" s="154" t="s">
        <v>82</v>
      </c>
      <c r="C12" s="155"/>
      <c r="D12" s="156"/>
      <c r="E12" s="125"/>
      <c r="F12" s="126"/>
    </row>
    <row r="13" spans="1:6" ht="20.25" customHeight="1">
      <c r="A13" s="98">
        <v>10</v>
      </c>
      <c r="B13" s="154" t="s">
        <v>104</v>
      </c>
      <c r="C13" s="155"/>
      <c r="D13" s="156"/>
      <c r="E13" s="125">
        <v>8</v>
      </c>
      <c r="F13" s="126">
        <v>7252.08</v>
      </c>
    </row>
    <row r="14" spans="1:6" ht="21" customHeight="1">
      <c r="A14" s="98">
        <v>11</v>
      </c>
      <c r="B14" s="154" t="s">
        <v>105</v>
      </c>
      <c r="C14" s="155"/>
      <c r="D14" s="156"/>
      <c r="E14" s="125">
        <v>4</v>
      </c>
      <c r="F14" s="126">
        <v>2884.65</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3263.16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&amp;L1531D2E8&amp;CФорма № 10, Підрозділ: Іллінецький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&amp;L1531D2E8&amp;C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2017-02-06T10:03:46Z</cp:lastPrinted>
  <dcterms:created xsi:type="dcterms:W3CDTF">2015-09-09T10:27:37Z</dcterms:created>
  <dcterms:modified xsi:type="dcterms:W3CDTF">2018-01-10T06:20:56Z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1531D2E8</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